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mericor-my.sharepoint.com/personal/sbowser_americorcap_com/Documents/Pay Calcs-Paul-Feb/"/>
    </mc:Choice>
  </mc:AlternateContent>
  <xr:revisionPtr revIDLastSave="11" documentId="8_{981751A3-AB3D-4586-9436-F6D0909858CC}" xr6:coauthVersionLast="47" xr6:coauthVersionMax="47" xr10:uidLastSave="{DF70051A-6DD6-4C9E-9C34-374EE4C01C4A}"/>
  <bookViews>
    <workbookView xWindow="-120" yWindow="-120" windowWidth="29040" windowHeight="15720" xr2:uid="{DD19BF4F-905C-4441-B1D8-4CEE8A19B916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8" i="1" l="1" a="1"/>
  <c r="B68" i="1" s="1"/>
  <c r="B66" i="1"/>
  <c r="B73" i="1" l="1"/>
  <c r="C24" i="1" s="1"/>
  <c r="B74" i="1"/>
  <c r="B71" i="1"/>
  <c r="B72" i="1"/>
  <c r="C23" i="1" s="1"/>
  <c r="C2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<sst xmlns="http://schemas.openxmlformats.org/spreadsheetml/2006/main" count="17" uniqueCount="15">
  <si>
    <t xml:space="preserve">Project Cost: </t>
  </si>
  <si>
    <t>Term Length</t>
  </si>
  <si>
    <t>Monthly Payment</t>
  </si>
  <si>
    <t>36 Months</t>
  </si>
  <si>
    <t>48 Months</t>
  </si>
  <si>
    <t>60 Months</t>
  </si>
  <si>
    <t>Size of Deal</t>
  </si>
  <si>
    <t>Rate</t>
  </si>
  <si>
    <t>$10K-$50K</t>
  </si>
  <si>
    <t>$50K-$150K</t>
  </si>
  <si>
    <t>$150K-$500K</t>
  </si>
  <si>
    <t>$500K-$1MM</t>
  </si>
  <si>
    <t>Fee Amount</t>
  </si>
  <si>
    <t>Present Value</t>
  </si>
  <si>
    <t>Interest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</si>
</sst>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5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 (Body)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/>
    </xf>
    <xf numFmtId="10" fontId="0" fillId="0" borderId="0" xfId="0" applyNumberFormat="1"/>
    <xf numFmtId="0" fontId="1" fillId="0" borderId="0" xfId="0" applyFont="1"/>
    <xf numFmtId="0" fontId="1" fillId="0" borderId="0" xfId="0" applyFont="1" applyAlignment="1">
      <alignment horizontal="center"/>
    </xf>
    <xf numFmtId="164" fontId="0" fillId="0" borderId="0" xfId="0" applyNumberFormat="1"/>
    <xf numFmtId="0" fontId="0" fillId="0" borderId="2" xfId="0" applyBorder="1"/>
    <xf numFmtId="0" fontId="0" fillId="0" borderId="8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3" borderId="4" xfId="0" applyFill="1" applyBorder="1"/>
    <xf numFmtId="0" fontId="4" fillId="3" borderId="0" xfId="0" applyFont="1" applyFill="1"/>
    <xf numFmtId="0" fontId="0" fillId="3" borderId="0" xfId="0" applyFill="1"/>
    <xf numFmtId="0" fontId="0" fillId="3" borderId="5" xfId="0" applyFill="1" applyBorder="1"/>
    <xf numFmtId="164" fontId="3" fillId="3" borderId="1" xfId="0" applyNumberFormat="1" applyFont="1" applyFill="1" applyBorder="1" applyAlignment="1">
      <alignment horizontal="center"/>
    </xf>
    <xf numFmtId="0" fontId="3" fillId="3" borderId="0" xfId="0" applyFont="1" applyFill="1"/>
    <xf numFmtId="0" fontId="3" fillId="3" borderId="1" xfId="0" applyFont="1" applyFill="1" applyBorder="1" applyAlignment="1">
      <alignment horizontal="center"/>
    </xf>
    <xf numFmtId="0" fontId="0" fillId="3" borderId="6" xfId="0" applyFill="1" applyBorder="1"/>
    <xf numFmtId="0" fontId="0" fillId="3" borderId="9" xfId="0" applyFill="1" applyBorder="1"/>
    <xf numFmtId="0" fontId="0" fillId="3" borderId="7" xfId="0" applyFill="1" applyBorder="1"/>
    <xf numFmtId="0" fontId="2" fillId="4" borderId="1" xfId="0" applyFont="1" applyFill="1" applyBorder="1" applyAlignment="1">
      <alignment horizontal="center"/>
    </xf>
    <xf numFmtId="0" fontId="1" fillId="3" borderId="4" xfId="0" applyFont="1" applyFill="1" applyBorder="1"/>
    <xf numFmtId="164" fontId="3" fillId="2" borderId="1" xfId="0" applyNumberFormat="1" applyFont="1" applyFill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257174</xdr:rowOff>
    </xdr:from>
    <xdr:to>
      <xdr:col>3</xdr:col>
      <xdr:colOff>1733549</xdr:colOff>
      <xdr:row>16</xdr:row>
      <xdr:rowOff>198190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3BAD034E-918C-4291-90D5-7B292A6A0B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57274"/>
          <a:ext cx="6962774" cy="3608141"/>
        </a:xfrm>
        <a:prstGeom prst="rect">
          <a:avLst/>
        </a:prstGeom>
      </xdr:spPr>
    </xdr:pic>
    <xdr:clientData/>
  </xdr:twoCellAnchor>
  <xdr:twoCellAnchor>
    <xdr:from>
      <xdr:col>1</xdr:col>
      <xdr:colOff>504825</xdr:colOff>
      <xdr:row>4</xdr:row>
      <xdr:rowOff>854075</xdr:rowOff>
    </xdr:from>
    <xdr:to>
      <xdr:col>2</xdr:col>
      <xdr:colOff>1228725</xdr:colOff>
      <xdr:row>7</xdr:row>
      <xdr:rowOff>161925</xdr:rowOff>
    </xdr:to>
    <xdr:sp macro="" textlink="" fLocksText="0">
      <xdr:nvSpPr>
        <xdr:cNvPr id="4" name="TextBox 3">
          <a:extLst>
            <a:ext uri="{FF2B5EF4-FFF2-40B4-BE49-F238E27FC236}">
              <a16:creationId xmlns:a16="http://schemas.microsoft.com/office/drawing/2014/main" id="{54797906-9BC5-224D-97BC-126BE5597979}"/>
            </a:ext>
          </a:extLst>
        </xdr:cNvPr>
        <xdr:cNvSpPr txBox="1"/>
      </xdr:nvSpPr>
      <xdr:spPr>
        <a:xfrm>
          <a:off x="2247900" y="1654175"/>
          <a:ext cx="2466975" cy="1174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effectLst>
          <a:softEdge rad="12700"/>
        </a:effectLst>
        <a:scene3d>
          <a:camera prst="orthographicFront"/>
          <a:lightRig rig="threePt" dir="t"/>
        </a:scene3d>
        <a:sp3d>
          <a:bevelT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600" b="1"/>
            <a:t>Lease Payment</a:t>
          </a:r>
          <a:r>
            <a:rPr lang="en-US" sz="1600" b="1" baseline="0"/>
            <a:t> Calculator</a:t>
          </a:r>
        </a:p>
        <a:p>
          <a:pPr algn="ctr"/>
          <a:r>
            <a:rPr lang="en-US" sz="1600" b="1" baseline="0"/>
            <a:t>Prepared for:</a:t>
          </a:r>
        </a:p>
        <a:p>
          <a:pPr algn="ctr"/>
          <a:endParaRPr lang="en-US" sz="1600" b="1" baseline="0"/>
        </a:p>
        <a:p>
          <a:pPr algn="ctr"/>
          <a:endParaRPr lang="en-US" sz="1600" b="1" baseline="0"/>
        </a:p>
      </xdr:txBody>
    </xdr:sp>
    <xdr:clientData/>
  </xdr:twoCellAnchor>
  <xdr:twoCellAnchor>
    <xdr:from>
      <xdr:col>0</xdr:col>
      <xdr:colOff>304800</xdr:colOff>
      <xdr:row>25</xdr:row>
      <xdr:rowOff>133350</xdr:rowOff>
    </xdr:from>
    <xdr:to>
      <xdr:col>3</xdr:col>
      <xdr:colOff>1384300</xdr:colOff>
      <xdr:row>40</xdr:row>
      <xdr:rowOff>95250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AE8E1595-8E9C-C749-9594-C291C2A9BE8A}"/>
            </a:ext>
          </a:extLst>
        </xdr:cNvPr>
        <xdr:cNvSpPr txBox="1"/>
      </xdr:nvSpPr>
      <xdr:spPr>
        <a:xfrm>
          <a:off x="304800" y="6867525"/>
          <a:ext cx="6308725" cy="29622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 b="1"/>
            <a:t>INSTRUCTIONS:</a:t>
          </a:r>
          <a:r>
            <a:rPr lang="en-US" sz="1200" b="1" baseline="0"/>
            <a:t> </a:t>
          </a:r>
          <a:r>
            <a:rPr lang="en-US" sz="1200" baseline="0"/>
            <a:t>Insert total Project Cost into yellow cell above to calculate monthly lease payment options. Installation, design, and shipping costs cannot exceed 50% of the total Project Cost.</a:t>
          </a:r>
        </a:p>
        <a:p>
          <a:endParaRPr lang="en-US" sz="1200" baseline="0"/>
        </a:p>
        <a:p>
          <a:r>
            <a:rPr lang="en-US" sz="1200" b="1" baseline="0"/>
            <a:t>LEASE STRUCTURE: </a:t>
          </a:r>
          <a:r>
            <a:rPr lang="en-US" sz="1200" b="0" baseline="0"/>
            <a:t>$1 Buyout Lease</a:t>
          </a:r>
        </a:p>
        <a:p>
          <a:endParaRPr lang="en-US" sz="1200" b="1" baseline="0"/>
        </a:p>
        <a:p>
          <a:r>
            <a:rPr lang="en-US" sz="1200" b="1" baseline="0"/>
            <a:t>END OF LEASE OPTION: </a:t>
          </a:r>
          <a:r>
            <a:rPr lang="en-US" sz="1200" b="0" baseline="0"/>
            <a:t>Customer can purchase the equipment for $1</a:t>
          </a:r>
        </a:p>
        <a:p>
          <a:endParaRPr lang="en-US" sz="1200" baseline="0"/>
        </a:p>
        <a:p>
          <a:r>
            <a:rPr lang="en-US" sz="1200" b="1" baseline="0"/>
            <a:t>DISCLAIMERS: </a:t>
          </a:r>
        </a:p>
        <a:p>
          <a:r>
            <a:rPr lang="en-US" sz="1200" b="1" baseline="0"/>
            <a:t>	</a:t>
          </a:r>
          <a:r>
            <a:rPr lang="en-US" sz="1200" b="0" baseline="0"/>
            <a:t>- Subject to final credit review and approval</a:t>
          </a:r>
        </a:p>
        <a:p>
          <a:r>
            <a:rPr lang="en-US" sz="1200" b="0" baseline="0"/>
            <a:t>	- Only for transactions ranging from $10,000 to $1,000,000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0" baseline="0"/>
            <a:t>	- Pricing is valid from 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February 1-28, 2026.</a:t>
          </a:r>
          <a:endParaRPr lang="en-US" sz="1200">
            <a:effectLst/>
          </a:endParaRPr>
        </a:p>
        <a:p>
          <a:pPr algn="ctr"/>
          <a:endParaRPr lang="en-US" sz="1200" b="0" baseline="0"/>
        </a:p>
        <a:p>
          <a:pPr algn="ctr"/>
          <a:r>
            <a:rPr lang="en-US" sz="1200" b="0" baseline="0"/>
            <a:t>Please contact Paul Kittle at Americor Capital with any questions</a:t>
          </a:r>
        </a:p>
        <a:p>
          <a:pPr algn="ctr"/>
          <a:r>
            <a:rPr lang="en-US" sz="1200" b="0" baseline="0"/>
            <a:t> 248-462-2184 or pkittle@americorcap.com</a:t>
          </a:r>
          <a:endParaRPr lang="en-US" sz="1200" b="1"/>
        </a:p>
      </xdr:txBody>
    </xdr:sp>
    <xdr:clientData/>
  </xdr:twoCellAnchor>
  <xdr:twoCellAnchor editAs="oneCell">
    <xdr:from>
      <xdr:col>0</xdr:col>
      <xdr:colOff>114301</xdr:colOff>
      <xdr:row>0</xdr:row>
      <xdr:rowOff>85725</xdr:rowOff>
    </xdr:from>
    <xdr:to>
      <xdr:col>3</xdr:col>
      <xdr:colOff>1647826</xdr:colOff>
      <xdr:row>4</xdr:row>
      <xdr:rowOff>150800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35CAE31B-ABCC-4686-84D9-04F757755D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1" y="85725"/>
          <a:ext cx="6762750" cy="865175"/>
        </a:xfrm>
        <a:prstGeom prst="rect">
          <a:avLst/>
        </a:prstGeom>
      </xdr:spPr>
    </xdr:pic>
    <xdr:clientData/>
  </xdr:twoCellAnchor>
  <xdr:twoCellAnchor editAs="oneCell">
    <xdr:from>
      <xdr:col>1</xdr:col>
      <xdr:colOff>1000125</xdr:colOff>
      <xdr:row>4</xdr:row>
      <xdr:rowOff>1394996</xdr:rowOff>
    </xdr:from>
    <xdr:to>
      <xdr:col>2</xdr:col>
      <xdr:colOff>744980</xdr:colOff>
      <xdr:row>7</xdr:row>
      <xdr:rowOff>114299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58F4705-C9AB-47FF-8713-CF1BA92CD9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43200" y="2195096"/>
          <a:ext cx="1487930" cy="5862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04007B-038C-8040-8CA7-67FFAC761166}">
  <sheetPr>
    <pageSetUpPr fitToPage="1"/>
  </sheetPr>
  <dimension ref="A1:D75"/>
  <sheetViews>
    <sheetView showGridLines="0" tabSelected="1" topLeftCell="A4" workbookViewId="0">
      <selection activeCell="A57" sqref="A57:XFD75"/>
    </sheetView>
  </sheetViews>
  <sheetFormatPr defaultColWidth="11" defaultRowHeight="15.75"/>
  <cols>
    <col min="1" max="4" width="22.875" customWidth="1"/>
  </cols>
  <sheetData>
    <row r="1" spans="1:4">
      <c r="A1" s="6"/>
      <c r="B1" s="7"/>
      <c r="C1" s="7"/>
      <c r="D1" s="8"/>
    </row>
    <row r="2" spans="1:4">
      <c r="A2" s="9"/>
      <c r="D2" s="10"/>
    </row>
    <row r="3" spans="1:4">
      <c r="A3" s="9"/>
      <c r="D3" s="10"/>
    </row>
    <row r="4" spans="1:4">
      <c r="A4" s="9"/>
      <c r="D4" s="10"/>
    </row>
    <row r="5" spans="1:4" ht="116.1" customHeight="1">
      <c r="A5" s="11"/>
      <c r="B5" s="12"/>
      <c r="C5" s="13"/>
      <c r="D5" s="14"/>
    </row>
    <row r="6" spans="1:4">
      <c r="A6" s="11"/>
      <c r="D6" s="14"/>
    </row>
    <row r="7" spans="1:4">
      <c r="A7" s="11"/>
      <c r="D7" s="14"/>
    </row>
    <row r="8" spans="1:4">
      <c r="A8" s="11"/>
      <c r="D8" s="14"/>
    </row>
    <row r="9" spans="1:4">
      <c r="A9" s="11"/>
      <c r="D9" s="14"/>
    </row>
    <row r="10" spans="1:4">
      <c r="A10" s="11"/>
      <c r="D10" s="14"/>
    </row>
    <row r="11" spans="1:4">
      <c r="A11" s="11"/>
      <c r="D11" s="14"/>
    </row>
    <row r="12" spans="1:4">
      <c r="A12" s="11"/>
      <c r="D12" s="14"/>
    </row>
    <row r="13" spans="1:4">
      <c r="A13" s="11"/>
      <c r="B13" s="13"/>
      <c r="C13" s="13"/>
      <c r="D13" s="14"/>
    </row>
    <row r="14" spans="1:4">
      <c r="A14" s="11"/>
      <c r="B14" s="13"/>
      <c r="C14" s="13"/>
      <c r="D14" s="14"/>
    </row>
    <row r="15" spans="1:4">
      <c r="A15" s="11"/>
      <c r="B15" s="13"/>
      <c r="C15" s="13"/>
      <c r="D15" s="14"/>
    </row>
    <row r="16" spans="1:4">
      <c r="A16" s="11"/>
      <c r="B16" s="13"/>
      <c r="C16" s="13"/>
      <c r="D16" s="14"/>
    </row>
    <row r="17" spans="1:4">
      <c r="A17" s="11"/>
      <c r="B17" s="13"/>
      <c r="C17" s="13"/>
      <c r="D17" s="14"/>
    </row>
    <row r="18" spans="1:4">
      <c r="A18" s="11"/>
      <c r="B18" s="13"/>
      <c r="C18" s="13"/>
      <c r="D18" s="14"/>
    </row>
    <row r="19" spans="1:4">
      <c r="A19" s="11"/>
      <c r="B19" s="13"/>
      <c r="C19" s="13"/>
      <c r="D19" s="14"/>
    </row>
    <row r="20" spans="1:4" ht="18.75">
      <c r="A20" s="11"/>
      <c r="B20" s="21" t="s">
        <v>0</v>
      </c>
      <c r="C20" s="23">
        <v>155000</v>
      </c>
      <c r="D20" s="14"/>
    </row>
    <row r="21" spans="1:4" ht="18.75">
      <c r="A21" s="11"/>
      <c r="B21" s="16"/>
      <c r="C21" s="16"/>
      <c r="D21" s="14"/>
    </row>
    <row r="22" spans="1:4" ht="18.75">
      <c r="A22" s="11"/>
      <c r="B22" s="21" t="s">
        <v>1</v>
      </c>
      <c r="C22" s="21" t="s">
        <v>2</v>
      </c>
      <c r="D22" s="14"/>
    </row>
    <row r="23" spans="1:4" ht="18.75">
      <c r="A23" s="11"/>
      <c r="B23" s="17" t="s">
        <v>3</v>
      </c>
      <c r="C23" s="15">
        <f>$B$72</f>
        <v>4876.3107699126085</v>
      </c>
      <c r="D23" s="14"/>
    </row>
    <row r="24" spans="1:4" ht="18.75">
      <c r="A24" s="11"/>
      <c r="B24" s="17" t="s">
        <v>4</v>
      </c>
      <c r="C24" s="15">
        <f>$B$73</f>
        <v>3775.5182403361391</v>
      </c>
      <c r="D24" s="14"/>
    </row>
    <row r="25" spans="1:4" ht="18.75">
      <c r="A25" s="11"/>
      <c r="B25" s="17" t="s">
        <v>5</v>
      </c>
      <c r="C25" s="15">
        <f>$B$74</f>
        <v>3116.9681688347155</v>
      </c>
      <c r="D25" s="14"/>
    </row>
    <row r="26" spans="1:4">
      <c r="A26" s="11"/>
      <c r="D26" s="14"/>
    </row>
    <row r="27" spans="1:4">
      <c r="A27" s="11"/>
      <c r="D27" s="14"/>
    </row>
    <row r="28" spans="1:4">
      <c r="A28" s="22"/>
      <c r="B28" s="13"/>
      <c r="C28" s="13"/>
      <c r="D28" s="14"/>
    </row>
    <row r="29" spans="1:4">
      <c r="A29" s="11"/>
      <c r="B29" s="13"/>
      <c r="C29" s="13"/>
      <c r="D29" s="14"/>
    </row>
    <row r="30" spans="1:4">
      <c r="A30" s="11"/>
      <c r="B30" s="13"/>
      <c r="C30" s="13"/>
      <c r="D30" s="14"/>
    </row>
    <row r="31" spans="1:4">
      <c r="A31" s="11"/>
      <c r="B31" s="13"/>
      <c r="C31" s="13"/>
      <c r="D31" s="14"/>
    </row>
    <row r="32" spans="1:4">
      <c r="A32" s="11"/>
      <c r="B32" s="13"/>
      <c r="C32" s="13"/>
      <c r="D32" s="14"/>
    </row>
    <row r="33" spans="1:4">
      <c r="A33" s="11"/>
      <c r="B33" s="13"/>
      <c r="C33" s="13"/>
      <c r="D33" s="14"/>
    </row>
    <row r="34" spans="1:4">
      <c r="A34" s="11"/>
      <c r="B34" s="13"/>
      <c r="C34" s="13"/>
      <c r="D34" s="14"/>
    </row>
    <row r="35" spans="1:4">
      <c r="A35" s="11"/>
      <c r="B35" s="13"/>
      <c r="C35" s="13"/>
      <c r="D35" s="14"/>
    </row>
    <row r="36" spans="1:4">
      <c r="A36" s="11"/>
      <c r="B36" s="13"/>
      <c r="C36" s="13"/>
      <c r="D36" s="14"/>
    </row>
    <row r="37" spans="1:4">
      <c r="A37" s="11"/>
      <c r="B37" s="13"/>
      <c r="C37" s="13"/>
      <c r="D37" s="14"/>
    </row>
    <row r="38" spans="1:4">
      <c r="A38" s="11"/>
      <c r="B38" s="13"/>
      <c r="C38" s="13"/>
      <c r="D38" s="14"/>
    </row>
    <row r="39" spans="1:4">
      <c r="A39" s="11"/>
      <c r="B39" s="13"/>
      <c r="C39" s="13"/>
      <c r="D39" s="14"/>
    </row>
    <row r="40" spans="1:4">
      <c r="A40" s="11"/>
      <c r="B40" s="13"/>
      <c r="C40" s="13"/>
      <c r="D40" s="14"/>
    </row>
    <row r="41" spans="1:4" ht="16.5" thickBot="1">
      <c r="A41" s="18"/>
      <c r="B41" s="19"/>
      <c r="C41" s="19"/>
      <c r="D41" s="20"/>
    </row>
    <row r="57" spans="1:2" hidden="1"/>
    <row r="58" spans="1:2" hidden="1">
      <c r="A58" s="3" t="s">
        <v>6</v>
      </c>
      <c r="B58" s="3" t="s">
        <v>7</v>
      </c>
    </row>
    <row r="59" spans="1:2" hidden="1">
      <c r="A59" t="s">
        <v>8</v>
      </c>
      <c r="B59" s="2">
        <v>7.4099999999999999E-2</v>
      </c>
    </row>
    <row r="60" spans="1:2" hidden="1">
      <c r="A60" t="s">
        <v>9</v>
      </c>
      <c r="B60" s="2">
        <v>6.8699999999999997E-2</v>
      </c>
    </row>
    <row r="61" spans="1:2" hidden="1">
      <c r="A61" t="s">
        <v>10</v>
      </c>
      <c r="B61" s="2">
        <v>6.6400000000000001E-2</v>
      </c>
    </row>
    <row r="62" spans="1:2" hidden="1">
      <c r="A62" t="s">
        <v>11</v>
      </c>
      <c r="B62" s="2">
        <v>6.4399999999999999E-2</v>
      </c>
    </row>
    <row r="63" spans="1:2" hidden="1"/>
    <row r="64" spans="1:2" hidden="1">
      <c r="A64" t="s">
        <v>12</v>
      </c>
      <c r="B64" s="2">
        <v>0.03</v>
      </c>
    </row>
    <row r="65" spans="1:2" hidden="1"/>
    <row r="66" spans="1:2" hidden="1">
      <c r="A66" t="s">
        <v>13</v>
      </c>
      <c r="B66" s="5">
        <f>C20*(1+B64)</f>
        <v>159650</v>
      </c>
    </row>
    <row r="67" spans="1:2" hidden="1"/>
    <row r="68" spans="1:2" hidden="1">
      <c r="A68" t="s">
        <v>14</v>
      </c>
      <c r="B68" s="2" cm="1">
        <f t="array" ref="B68">IF(AND(C20&gt;=10000,C20&lt;=50000),B59,IF(AND(C20&gt;50000,C20&lt;=150000),B60,IF(AND(C20&gt;150000,C20&lt;=500000),B61,IF(AND(C20&gt;=500000,C20&lt;1000001),B62,NA))))</f>
        <v>6.6400000000000001E-2</v>
      </c>
    </row>
    <row r="69" spans="1:2" hidden="1"/>
    <row r="70" spans="1:2" hidden="1">
      <c r="A70" s="3" t="s">
        <v>1</v>
      </c>
      <c r="B70" s="4" t="s">
        <v>2</v>
      </c>
    </row>
    <row r="71" spans="1:2" hidden="1">
      <c r="A71" s="1">
        <v>24</v>
      </c>
      <c r="B71" s="5">
        <f>PMT($B$68/12,A71,-$B$66,0,1)</f>
        <v>7082.72422348903</v>
      </c>
    </row>
    <row r="72" spans="1:2" hidden="1">
      <c r="A72" s="1">
        <v>36</v>
      </c>
      <c r="B72" s="5">
        <f>PMT($B$68/12,A72,-$B$66,0,1)</f>
        <v>4876.3107699126085</v>
      </c>
    </row>
    <row r="73" spans="1:2" hidden="1">
      <c r="A73" s="1">
        <v>48</v>
      </c>
      <c r="B73" s="5">
        <f>PMT($B$68/12,A73,-$B$66,0,1)</f>
        <v>3775.5182403361391</v>
      </c>
    </row>
    <row r="74" spans="1:2" hidden="1">
      <c r="A74" s="1">
        <v>60</v>
      </c>
      <c r="B74" s="5">
        <f>PMT($B$68/12,A74,-$B$66,0,1)</f>
        <v>3116.9681688347155</v>
      </c>
    </row>
    <row r="75" spans="1:2" hidden="1"/>
  </sheetData>
  <sheetProtection algorithmName="SHA-512" hashValue="2KD5KhrvVRP8Ftp1JwKfAp9ypJQuy1BuCv69+w9XVrGu2K+FPAyIgpaGXeKBBpemb9XQY/ete4RfV9RhZz+4xg==" saltValue="1KJd5Q1YU+Cuhxgysg5Ylg==" spinCount="100000" sheet="1" objects="1" scenarios="1"/>
  <pageMargins left="0.7" right="0.7" top="0.75" bottom="0.75" header="0.3" footer="0.3"/>
  <pageSetup scale="83" orientation="portrait" horizontalDpi="0" verticalDpi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0B919FD3FD7A044A93C14C6865CB567" ma:contentTypeVersion="4" ma:contentTypeDescription="Create a new document." ma:contentTypeScope="" ma:versionID="6493751069962cd0ad620ac8491e0f25">
  <xsd:schema xmlns:xsd="http://www.w3.org/2001/XMLSchema" xmlns:xs="http://www.w3.org/2001/XMLSchema" xmlns:p="http://schemas.microsoft.com/office/2006/metadata/properties" xmlns:ns3="16a53141-db7c-49e0-9753-494be156dcde" targetNamespace="http://schemas.microsoft.com/office/2006/metadata/properties" ma:root="true" ma:fieldsID="47205d0ad7677ebb7dbdb69c1c9e5af7" ns3:_="">
    <xsd:import namespace="16a53141-db7c-49e0-9753-494be156dcd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a53141-db7c-49e0-9753-494be156dcd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0B35F53-6D48-4ECD-AF98-50E410171829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A59D60E-BFE3-4FEE-9959-1B67D30112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6a53141-db7c-49e0-9753-494be156dc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F47E404-73A2-4208-ACB9-B5160838B65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Sarai Bowser</cp:lastModifiedBy>
  <cp:revision/>
  <dcterms:created xsi:type="dcterms:W3CDTF">2020-04-27T14:24:50Z</dcterms:created>
  <dcterms:modified xsi:type="dcterms:W3CDTF">2026-02-02T16:08:59Z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0x010100D0B919FD3FD7A044A93C14C6865CB567</vt:lpwstr>
  </property>
</Properties>
</file>